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95" activeTab="0"/>
  </bookViews>
  <sheets>
    <sheet name="9кл_общие" sheetId="1" r:id="rId1"/>
  </sheets>
  <definedNames>
    <definedName name="_xlnm.Print_Area" localSheetId="0">'9кл_общие'!$A$1:$Z$29</definedName>
  </definedNames>
  <calcPr fullCalcOnLoad="1"/>
</workbook>
</file>

<file path=xl/sharedStrings.xml><?xml version="1.0" encoding="utf-8"?>
<sst xmlns="http://schemas.openxmlformats.org/spreadsheetml/2006/main" count="53" uniqueCount="52">
  <si>
    <t>Наименование ОУ (краткое)</t>
  </si>
  <si>
    <t>всего</t>
  </si>
  <si>
    <t>МБОУ СШ №7</t>
  </si>
  <si>
    <t>МБОУ СШ №8</t>
  </si>
  <si>
    <t>МБОУ СШ №9</t>
  </si>
  <si>
    <t>МБОУ СШ "ЦО"</t>
  </si>
  <si>
    <t>МБОУ СШ №11</t>
  </si>
  <si>
    <t>МБОУ СШ №12</t>
  </si>
  <si>
    <t>МБОУ СШ №13</t>
  </si>
  <si>
    <t>МБОУ СШ №15</t>
  </si>
  <si>
    <t>МБОУ СШ №18</t>
  </si>
  <si>
    <t>МБОУ СШ №21</t>
  </si>
  <si>
    <t>МБОУ СШ №22</t>
  </si>
  <si>
    <t>МБОУ СШ №23</t>
  </si>
  <si>
    <t>ВСЕГО</t>
  </si>
  <si>
    <t>МБОУ СШ №1</t>
  </si>
  <si>
    <t>МБОУ СШ №5</t>
  </si>
  <si>
    <t>10 класс</t>
  </si>
  <si>
    <t>ПОУ на территории Ростовсокй области (количество человек)</t>
  </si>
  <si>
    <t>ПОУ на территории РФ (количество человек)</t>
  </si>
  <si>
    <t>в своем ОУ</t>
  </si>
  <si>
    <t xml:space="preserve">в другом ОУ г.Волгодонска </t>
  </si>
  <si>
    <t>ГБПОУ РО "ВПК"</t>
  </si>
  <si>
    <t>ГБПОУ РО "ВМК"</t>
  </si>
  <si>
    <t>ГБПОУ РО "ВТИТБиД"</t>
  </si>
  <si>
    <t>ГБПОУ РО "ВТММ"</t>
  </si>
  <si>
    <t>ГБПОУ РО "ВТЭТ"</t>
  </si>
  <si>
    <t>ГБПОУ РО «ВТОПиТ»</t>
  </si>
  <si>
    <t>ГБПОУ РО ПУ №69</t>
  </si>
  <si>
    <t>МБОУ "Лицей №16"</t>
  </si>
  <si>
    <t>МБОУ "Лицей Политэк"</t>
  </si>
  <si>
    <t>МБОУ "Лицей №24"</t>
  </si>
  <si>
    <t>МБОУ "Гимн.Шанс"</t>
  </si>
  <si>
    <t>МБОУ "Гимн.Юнона"</t>
  </si>
  <si>
    <t>МБОУ "Гимн.Юридич."</t>
  </si>
  <si>
    <t>ПОУ в г.Волгодонске</t>
  </si>
  <si>
    <t>ПОУ за пределами</t>
  </si>
  <si>
    <t>разница</t>
  </si>
  <si>
    <t>КОНТРОЛЬ</t>
  </si>
  <si>
    <t>ячейки "КОНТРОЛЬ" не заполнять!!!</t>
  </si>
  <si>
    <t>СПО на территории г.Волгодонска</t>
  </si>
  <si>
    <t xml:space="preserve"> ВИТИ НИЯУ МИФИ</t>
  </si>
  <si>
    <t>* - детальная информация вносится во вкладке 2</t>
  </si>
  <si>
    <t>на территории РФ</t>
  </si>
  <si>
    <t>за пределами РФ</t>
  </si>
  <si>
    <t>ПОУ за пределами РФ (количество человек)</t>
  </si>
  <si>
    <t>ПОУ всего</t>
  </si>
  <si>
    <t>Информация о выпускниках 9-х  классов 2021 года</t>
  </si>
  <si>
    <t>из них участвуют в ГИА в сентябре</t>
  </si>
  <si>
    <t>Кол-во выпускников всего 
(без учета недопущенных к ГИА)</t>
  </si>
  <si>
    <r>
      <t>Трудоустроен</t>
    </r>
    <r>
      <rPr>
        <sz val="14"/>
        <color indexed="10"/>
        <rFont val="Times New Roman"/>
        <family val="1"/>
      </rPr>
      <t>*</t>
    </r>
    <r>
      <rPr>
        <sz val="11"/>
        <color indexed="8"/>
        <rFont val="Times New Roman"/>
        <family val="1"/>
      </rPr>
      <t xml:space="preserve"> </t>
    </r>
  </si>
  <si>
    <r>
      <t>Не обучается</t>
    </r>
    <r>
      <rPr>
        <sz val="14"/>
        <color indexed="10"/>
        <rFont val="Times New Roman"/>
        <family val="1"/>
      </rPr>
      <t xml:space="preserve">* 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</si>
</sst>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0.00000"/>
    <numFmt numFmtId="180" formatCode="0.000000000"/>
    <numFmt numFmtId="181" formatCode="0.00000000"/>
    <numFmt numFmtId="182" formatCode="0.0000000"/>
    <numFmt numFmtId="183" formatCode="0.00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b/>
      <sz val="11"/>
      <color indexed="8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Calibri"/>
      <family val="2"/>
    </font>
    <font>
      <b/>
      <sz val="10"/>
      <color indexed="56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70C0"/>
      <name val="Times New Roman"/>
      <family val="1"/>
    </font>
    <font>
      <sz val="10"/>
      <color rgb="FFFF0000"/>
      <name val="Times New Roman"/>
      <family val="1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Calibri"/>
      <family val="2"/>
    </font>
    <font>
      <b/>
      <sz val="10"/>
      <color theme="3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70C0"/>
      <name val="Times New Roman"/>
      <family val="1"/>
    </font>
    <font>
      <b/>
      <sz val="10"/>
      <color rgb="FF1F497D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medium"/>
      <top style="medium"/>
      <bottom style="thin"/>
    </border>
    <border>
      <left style="medium"/>
      <right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medium"/>
      <right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medium"/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9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59" fillId="0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60" fillId="0" borderId="14" xfId="0" applyFont="1" applyBorder="1" applyAlignment="1">
      <alignment horizontal="center" vertical="center" textRotation="90" wrapText="1"/>
    </xf>
    <xf numFmtId="0" fontId="60" fillId="0" borderId="15" xfId="0" applyFont="1" applyBorder="1" applyAlignment="1">
      <alignment horizontal="center" vertical="center" textRotation="90" wrapText="1"/>
    </xf>
    <xf numFmtId="0" fontId="61" fillId="33" borderId="16" xfId="0" applyFont="1" applyFill="1" applyBorder="1" applyAlignment="1">
      <alignment horizontal="center" vertical="center" textRotation="90" wrapText="1"/>
    </xf>
    <xf numFmtId="0" fontId="61" fillId="33" borderId="14" xfId="0" applyFont="1" applyFill="1" applyBorder="1" applyAlignment="1">
      <alignment horizontal="center" vertical="center" textRotation="90" wrapText="1"/>
    </xf>
    <xf numFmtId="0" fontId="62" fillId="33" borderId="14" xfId="0" applyFont="1" applyFill="1" applyBorder="1" applyAlignment="1">
      <alignment horizontal="center" vertical="center" textRotation="90" wrapText="1"/>
    </xf>
    <xf numFmtId="0" fontId="62" fillId="33" borderId="15" xfId="0" applyFont="1" applyFill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9" fillId="0" borderId="21" xfId="0" applyFont="1" applyFill="1" applyBorder="1" applyAlignment="1">
      <alignment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3" fillId="33" borderId="22" xfId="0" applyFont="1" applyFill="1" applyBorder="1" applyAlignment="1">
      <alignment horizontal="center" vertical="center"/>
    </xf>
    <xf numFmtId="0" fontId="64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72" fontId="64" fillId="33" borderId="0" xfId="0" applyNumberFormat="1" applyFont="1" applyFill="1" applyBorder="1" applyAlignment="1">
      <alignment horizontal="center" vertical="center" wrapText="1"/>
    </xf>
    <xf numFmtId="172" fontId="0" fillId="33" borderId="0" xfId="0" applyNumberFormat="1" applyFill="1" applyAlignment="1">
      <alignment/>
    </xf>
    <xf numFmtId="0" fontId="59" fillId="0" borderId="19" xfId="0" applyFont="1" applyFill="1" applyBorder="1" applyAlignment="1">
      <alignment vertical="center" wrapText="1"/>
    </xf>
    <xf numFmtId="0" fontId="65" fillId="0" borderId="0" xfId="0" applyFont="1" applyAlignment="1">
      <alignment/>
    </xf>
    <xf numFmtId="0" fontId="66" fillId="0" borderId="19" xfId="0" applyFont="1" applyFill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30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6" borderId="33" xfId="0" applyFont="1" applyFill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34" xfId="0" applyFont="1" applyFill="1" applyBorder="1" applyAlignment="1">
      <alignment horizontal="center" vertical="center" wrapText="1"/>
    </xf>
    <xf numFmtId="0" fontId="5" fillId="7" borderId="35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2" fillId="7" borderId="37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3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63" fillId="33" borderId="38" xfId="0" applyFont="1" applyFill="1" applyBorder="1" applyAlignment="1">
      <alignment horizontal="center" vertical="center"/>
    </xf>
    <xf numFmtId="0" fontId="63" fillId="33" borderId="39" xfId="0" applyFont="1" applyFill="1" applyBorder="1" applyAlignment="1">
      <alignment horizontal="center" vertical="center"/>
    </xf>
    <xf numFmtId="0" fontId="63" fillId="33" borderId="33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 wrapText="1"/>
    </xf>
    <xf numFmtId="0" fontId="67" fillId="0" borderId="36" xfId="0" applyFont="1" applyFill="1" applyBorder="1" applyAlignment="1">
      <alignment horizontal="center" vertical="center" wrapText="1"/>
    </xf>
    <xf numFmtId="0" fontId="67" fillId="0" borderId="41" xfId="0" applyFont="1" applyFill="1" applyBorder="1" applyAlignment="1">
      <alignment horizontal="center" vertical="center" wrapText="1"/>
    </xf>
    <xf numFmtId="0" fontId="67" fillId="0" borderId="42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0" fontId="68" fillId="33" borderId="35" xfId="0" applyFont="1" applyFill="1" applyBorder="1" applyAlignment="1">
      <alignment horizontal="center" vertical="center"/>
    </xf>
    <xf numFmtId="0" fontId="68" fillId="33" borderId="40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8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textRotation="90" wrapText="1"/>
    </xf>
    <xf numFmtId="0" fontId="3" fillId="6" borderId="14" xfId="0" applyFont="1" applyFill="1" applyBorder="1" applyAlignment="1">
      <alignment horizontal="center" vertical="center" textRotation="90" wrapText="1"/>
    </xf>
    <xf numFmtId="0" fontId="3" fillId="6" borderId="43" xfId="0" applyFont="1" applyFill="1" applyBorder="1" applyAlignment="1">
      <alignment horizontal="center" vertical="center" textRotation="90" wrapText="1"/>
    </xf>
    <xf numFmtId="0" fontId="3" fillId="6" borderId="15" xfId="0" applyFont="1" applyFill="1" applyBorder="1" applyAlignment="1">
      <alignment horizontal="center" vertical="center" textRotation="90" wrapText="1"/>
    </xf>
    <xf numFmtId="0" fontId="5" fillId="7" borderId="44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7" borderId="47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69" fillId="0" borderId="48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3" fillId="33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7" fillId="0" borderId="11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66" fillId="0" borderId="11" xfId="0" applyFont="1" applyFill="1" applyBorder="1" applyAlignment="1">
      <alignment horizontal="center" vertical="center" wrapText="1"/>
    </xf>
    <xf numFmtId="0" fontId="66" fillId="0" borderId="48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8" fillId="6" borderId="32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0" fontId="8" fillId="7" borderId="25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vertical="center" wrapText="1"/>
    </xf>
    <xf numFmtId="0" fontId="2" fillId="34" borderId="12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32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" fillId="35" borderId="32" xfId="0" applyNumberFormat="1" applyFont="1" applyFill="1" applyBorder="1" applyAlignment="1">
      <alignment horizontal="center" vertical="center" wrapText="1"/>
    </xf>
    <xf numFmtId="0" fontId="63" fillId="36" borderId="12" xfId="0" applyNumberFormat="1" applyFont="1" applyFill="1" applyBorder="1" applyAlignment="1">
      <alignment horizontal="center" vertical="center"/>
    </xf>
    <xf numFmtId="0" fontId="63" fillId="36" borderId="10" xfId="0" applyNumberFormat="1" applyFont="1" applyFill="1" applyBorder="1" applyAlignment="1">
      <alignment horizontal="center" vertical="center"/>
    </xf>
    <xf numFmtId="0" fontId="0" fillId="0" borderId="0" xfId="0" applyNumberFormat="1" applyFont="1" applyAlignment="1">
      <alignment/>
    </xf>
    <xf numFmtId="0" fontId="2" fillId="6" borderId="23" xfId="0" applyFont="1" applyFill="1" applyBorder="1" applyAlignment="1">
      <alignment horizontal="center" vertical="center" wrapText="1"/>
    </xf>
    <xf numFmtId="0" fontId="2" fillId="34" borderId="23" xfId="0" applyNumberFormat="1" applyFont="1" applyFill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2" fillId="7" borderId="46" xfId="0" applyFont="1" applyFill="1" applyBorder="1" applyAlignment="1">
      <alignment horizontal="center" vertical="center" wrapText="1"/>
    </xf>
    <xf numFmtId="0" fontId="2" fillId="35" borderId="46" xfId="0" applyNumberFormat="1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66" fillId="0" borderId="49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7" borderId="48" xfId="0" applyNumberFormat="1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7" fillId="0" borderId="24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3" borderId="39" xfId="0" applyFont="1" applyFill="1" applyBorder="1" applyAlignment="1">
      <alignment horizontal="center" vertical="center"/>
    </xf>
    <xf numFmtId="0" fontId="64" fillId="33" borderId="51" xfId="0" applyFont="1" applyFill="1" applyBorder="1" applyAlignment="1">
      <alignment horizontal="center" vertical="center"/>
    </xf>
    <xf numFmtId="0" fontId="64" fillId="33" borderId="32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4" fillId="33" borderId="34" xfId="0" applyFont="1" applyFill="1" applyBorder="1" applyAlignment="1">
      <alignment horizontal="center" vertical="center"/>
    </xf>
    <xf numFmtId="0" fontId="64" fillId="33" borderId="40" xfId="0" applyFont="1" applyFill="1" applyBorder="1" applyAlignment="1">
      <alignment horizontal="center" vertical="center"/>
    </xf>
    <xf numFmtId="0" fontId="64" fillId="33" borderId="3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5" fillId="6" borderId="54" xfId="0" applyFont="1" applyFill="1" applyBorder="1" applyAlignment="1">
      <alignment horizontal="center" vertical="center" wrapText="1"/>
    </xf>
    <xf numFmtId="0" fontId="5" fillId="6" borderId="55" xfId="0" applyFont="1" applyFill="1" applyBorder="1" applyAlignment="1">
      <alignment horizontal="center" vertical="center" wrapText="1"/>
    </xf>
    <xf numFmtId="0" fontId="5" fillId="6" borderId="56" xfId="0" applyFont="1" applyFill="1" applyBorder="1" applyAlignment="1">
      <alignment horizontal="center" vertical="center" wrapText="1"/>
    </xf>
    <xf numFmtId="0" fontId="60" fillId="7" borderId="38" xfId="0" applyFont="1" applyFill="1" applyBorder="1" applyAlignment="1">
      <alignment horizontal="center" vertical="center" textRotation="90" wrapText="1"/>
    </xf>
    <xf numFmtId="0" fontId="60" fillId="7" borderId="13" xfId="0" applyFont="1" applyFill="1" applyBorder="1" applyAlignment="1">
      <alignment horizontal="center" vertical="center" textRotation="90" wrapText="1"/>
    </xf>
    <xf numFmtId="0" fontId="60" fillId="7" borderId="57" xfId="0" applyFont="1" applyFill="1" applyBorder="1" applyAlignment="1">
      <alignment horizontal="center" vertical="center" textRotation="90" wrapText="1"/>
    </xf>
    <xf numFmtId="0" fontId="60" fillId="7" borderId="58" xfId="0" applyFont="1" applyFill="1" applyBorder="1" applyAlignment="1">
      <alignment horizontal="center" vertical="center" textRotation="90" wrapText="1"/>
    </xf>
    <xf numFmtId="0" fontId="3" fillId="3" borderId="52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39" fillId="38" borderId="59" xfId="0" applyFont="1" applyFill="1" applyBorder="1" applyAlignment="1">
      <alignment horizontal="center" wrapText="1"/>
    </xf>
    <xf numFmtId="0" fontId="5" fillId="6" borderId="35" xfId="0" applyFont="1" applyFill="1" applyBorder="1" applyAlignment="1">
      <alignment horizontal="center" vertical="center" wrapText="1"/>
    </xf>
    <xf numFmtId="0" fontId="5" fillId="6" borderId="40" xfId="0" applyFont="1" applyFill="1" applyBorder="1" applyAlignment="1">
      <alignment horizontal="center" vertical="center" wrapText="1"/>
    </xf>
    <xf numFmtId="0" fontId="5" fillId="6" borderId="42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62" fillId="33" borderId="60" xfId="0" applyFont="1" applyFill="1" applyBorder="1" applyAlignment="1">
      <alignment horizontal="center" vertical="center"/>
    </xf>
    <xf numFmtId="0" fontId="62" fillId="33" borderId="39" xfId="0" applyFont="1" applyFill="1" applyBorder="1" applyAlignment="1">
      <alignment horizontal="center" vertical="center"/>
    </xf>
    <xf numFmtId="0" fontId="62" fillId="33" borderId="51" xfId="0" applyFont="1" applyFill="1" applyBorder="1" applyAlignment="1">
      <alignment horizontal="center" vertical="center"/>
    </xf>
    <xf numFmtId="0" fontId="64" fillId="33" borderId="61" xfId="0" applyFont="1" applyFill="1" applyBorder="1" applyAlignment="1">
      <alignment horizontal="center" vertical="center"/>
    </xf>
    <xf numFmtId="0" fontId="64" fillId="33" borderId="6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zoomScale="80" zoomScaleNormal="80" zoomScalePageLayoutView="0" workbookViewId="0" topLeftCell="A1">
      <selection activeCell="J18" sqref="J18"/>
    </sheetView>
  </sheetViews>
  <sheetFormatPr defaultColWidth="8.8515625" defaultRowHeight="15"/>
  <cols>
    <col min="1" max="1" width="23.28125" style="1" customWidth="1"/>
    <col min="2" max="2" width="11.7109375" style="84" customWidth="1"/>
    <col min="3" max="3" width="12.421875" style="1" customWidth="1"/>
    <col min="4" max="15" width="5.7109375" style="1" customWidth="1"/>
    <col min="16" max="18" width="8.28125" style="1" customWidth="1"/>
    <col min="19" max="20" width="14.00390625" style="1" customWidth="1"/>
    <col min="21" max="25" width="5.28125" style="1" customWidth="1"/>
    <col min="26" max="16384" width="8.8515625" style="1" customWidth="1"/>
  </cols>
  <sheetData>
    <row r="1" spans="1:20" ht="22.5">
      <c r="A1" s="141" t="s">
        <v>47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</row>
    <row r="2" spans="21:25" ht="30.75" customHeight="1" thickBot="1">
      <c r="U2" s="153" t="s">
        <v>39</v>
      </c>
      <c r="V2" s="153"/>
      <c r="W2" s="153"/>
      <c r="X2" s="153"/>
      <c r="Y2" s="153"/>
    </row>
    <row r="3" spans="1:25" ht="27" customHeight="1">
      <c r="A3" s="142" t="s">
        <v>0</v>
      </c>
      <c r="B3" s="142" t="s">
        <v>49</v>
      </c>
      <c r="C3" s="142" t="s">
        <v>48</v>
      </c>
      <c r="D3" s="144" t="s">
        <v>17</v>
      </c>
      <c r="E3" s="145"/>
      <c r="F3" s="145"/>
      <c r="G3" s="146"/>
      <c r="H3" s="166" t="s">
        <v>40</v>
      </c>
      <c r="I3" s="167"/>
      <c r="J3" s="167"/>
      <c r="K3" s="167"/>
      <c r="L3" s="167"/>
      <c r="M3" s="167"/>
      <c r="N3" s="167"/>
      <c r="O3" s="168"/>
      <c r="P3" s="147" t="s">
        <v>18</v>
      </c>
      <c r="Q3" s="149" t="s">
        <v>19</v>
      </c>
      <c r="R3" s="149" t="s">
        <v>45</v>
      </c>
      <c r="S3" s="142" t="s">
        <v>50</v>
      </c>
      <c r="T3" s="151" t="s">
        <v>51</v>
      </c>
      <c r="U3" s="158" t="s">
        <v>38</v>
      </c>
      <c r="V3" s="159"/>
      <c r="W3" s="159"/>
      <c r="X3" s="159"/>
      <c r="Y3" s="160"/>
    </row>
    <row r="4" spans="1:25" ht="135" customHeight="1" thickBot="1">
      <c r="A4" s="143"/>
      <c r="B4" s="143"/>
      <c r="C4" s="143"/>
      <c r="D4" s="73" t="s">
        <v>20</v>
      </c>
      <c r="E4" s="74" t="s">
        <v>21</v>
      </c>
      <c r="F4" s="75" t="s">
        <v>43</v>
      </c>
      <c r="G4" s="76" t="s">
        <v>44</v>
      </c>
      <c r="H4" s="6" t="s">
        <v>22</v>
      </c>
      <c r="I4" s="7" t="s">
        <v>23</v>
      </c>
      <c r="J4" s="8" t="s">
        <v>24</v>
      </c>
      <c r="K4" s="8" t="s">
        <v>25</v>
      </c>
      <c r="L4" s="9" t="s">
        <v>26</v>
      </c>
      <c r="M4" s="9" t="s">
        <v>27</v>
      </c>
      <c r="N4" s="10" t="s">
        <v>28</v>
      </c>
      <c r="O4" s="10" t="s">
        <v>41</v>
      </c>
      <c r="P4" s="148"/>
      <c r="Q4" s="150"/>
      <c r="R4" s="150"/>
      <c r="S4" s="143"/>
      <c r="T4" s="152"/>
      <c r="U4" s="11" t="s">
        <v>17</v>
      </c>
      <c r="V4" s="12" t="s">
        <v>35</v>
      </c>
      <c r="W4" s="12" t="s">
        <v>36</v>
      </c>
      <c r="X4" s="13" t="s">
        <v>1</v>
      </c>
      <c r="Y4" s="14" t="s">
        <v>37</v>
      </c>
    </row>
    <row r="5" spans="1:27" ht="15.75" thickBot="1">
      <c r="A5" s="18">
        <v>1</v>
      </c>
      <c r="B5" s="25">
        <v>2</v>
      </c>
      <c r="C5" s="25">
        <v>3</v>
      </c>
      <c r="D5" s="154">
        <v>4</v>
      </c>
      <c r="E5" s="155"/>
      <c r="F5" s="156"/>
      <c r="G5" s="157"/>
      <c r="H5" s="163">
        <v>5</v>
      </c>
      <c r="I5" s="164"/>
      <c r="J5" s="164"/>
      <c r="K5" s="164"/>
      <c r="L5" s="164"/>
      <c r="M5" s="164"/>
      <c r="N5" s="164"/>
      <c r="O5" s="165"/>
      <c r="P5" s="52">
        <v>6</v>
      </c>
      <c r="Q5" s="77">
        <v>7</v>
      </c>
      <c r="R5" s="53">
        <v>8</v>
      </c>
      <c r="S5" s="18">
        <v>9</v>
      </c>
      <c r="T5" s="59">
        <v>10</v>
      </c>
      <c r="U5" s="161">
        <v>11</v>
      </c>
      <c r="V5" s="161"/>
      <c r="W5" s="161"/>
      <c r="X5" s="161"/>
      <c r="Y5" s="162"/>
      <c r="AA5" s="1" t="s">
        <v>46</v>
      </c>
    </row>
    <row r="6" spans="1:27" ht="15">
      <c r="A6" s="38" t="s">
        <v>15</v>
      </c>
      <c r="B6" s="93">
        <v>54</v>
      </c>
      <c r="C6" s="40">
        <v>5</v>
      </c>
      <c r="D6" s="43"/>
      <c r="E6" s="44"/>
      <c r="F6" s="70"/>
      <c r="G6" s="45"/>
      <c r="H6" s="15"/>
      <c r="I6" s="16"/>
      <c r="J6" s="16"/>
      <c r="K6" s="16"/>
      <c r="L6" s="16"/>
      <c r="M6" s="16"/>
      <c r="N6" s="31"/>
      <c r="O6" s="33"/>
      <c r="P6" s="54"/>
      <c r="Q6" s="78"/>
      <c r="R6" s="55"/>
      <c r="S6" s="17"/>
      <c r="T6" s="127"/>
      <c r="U6" s="60">
        <f>SUM(D6:G6)</f>
        <v>0</v>
      </c>
      <c r="V6" s="61">
        <f>SUM(H6:O6)</f>
        <v>0</v>
      </c>
      <c r="W6" s="61">
        <f>SUM(P6:R6)</f>
        <v>0</v>
      </c>
      <c r="X6" s="134">
        <f>W6+V6+U6+T6+S6+C6</f>
        <v>5</v>
      </c>
      <c r="Y6" s="135">
        <f>B6-X6</f>
        <v>49</v>
      </c>
      <c r="AA6" s="1">
        <f>SUM(H6:R6)</f>
        <v>0</v>
      </c>
    </row>
    <row r="7" spans="1:27" ht="15">
      <c r="A7" s="3" t="s">
        <v>16</v>
      </c>
      <c r="B7" s="93">
        <v>87</v>
      </c>
      <c r="C7" s="41">
        <v>1</v>
      </c>
      <c r="D7" s="46"/>
      <c r="E7" s="47"/>
      <c r="F7" s="71"/>
      <c r="G7" s="48"/>
      <c r="H7" s="4"/>
      <c r="I7" s="2"/>
      <c r="J7" s="2"/>
      <c r="K7" s="2"/>
      <c r="L7" s="2"/>
      <c r="M7" s="2"/>
      <c r="N7" s="24"/>
      <c r="O7" s="5"/>
      <c r="P7" s="56"/>
      <c r="Q7" s="81"/>
      <c r="R7" s="79"/>
      <c r="S7" s="5"/>
      <c r="T7" s="128"/>
      <c r="U7" s="105">
        <f>SUM(D7:G7)</f>
        <v>0</v>
      </c>
      <c r="V7" s="85">
        <f>SUM(H7:O7)</f>
        <v>0</v>
      </c>
      <c r="W7" s="85">
        <f>SUM(P7:R7)</f>
        <v>0</v>
      </c>
      <c r="X7" s="133">
        <f aca="true" t="shared" si="0" ref="X7:X26">W7+V7+U7+T7+S7+C7</f>
        <v>1</v>
      </c>
      <c r="Y7" s="136">
        <f aca="true" t="shared" si="1" ref="Y7:Y25">B7-X7</f>
        <v>86</v>
      </c>
      <c r="Z7" s="82"/>
      <c r="AA7" s="84">
        <f aca="true" t="shared" si="2" ref="AA7:AA25">SUM(H7:R7)</f>
        <v>0</v>
      </c>
    </row>
    <row r="8" spans="1:27" ht="15">
      <c r="A8" s="86" t="s">
        <v>2</v>
      </c>
      <c r="B8" s="93">
        <v>55</v>
      </c>
      <c r="C8" s="94">
        <v>2</v>
      </c>
      <c r="D8" s="95"/>
      <c r="E8" s="96"/>
      <c r="F8" s="119"/>
      <c r="G8" s="97"/>
      <c r="H8" s="26"/>
      <c r="I8" s="2"/>
      <c r="J8" s="2"/>
      <c r="K8" s="2"/>
      <c r="L8" s="2"/>
      <c r="M8" s="2"/>
      <c r="N8" s="24"/>
      <c r="O8" s="5"/>
      <c r="P8" s="101"/>
      <c r="Q8" s="125"/>
      <c r="R8" s="122"/>
      <c r="S8" s="5"/>
      <c r="T8" s="128"/>
      <c r="U8" s="105">
        <f>SUM(D8:G8)</f>
        <v>0</v>
      </c>
      <c r="V8" s="85">
        <f>SUM(H8:O8)</f>
        <v>0</v>
      </c>
      <c r="W8" s="85">
        <f>SUM(P8:R8)</f>
        <v>0</v>
      </c>
      <c r="X8" s="133">
        <f t="shared" si="0"/>
        <v>2</v>
      </c>
      <c r="Y8" s="136">
        <f t="shared" si="1"/>
        <v>53</v>
      </c>
      <c r="Z8" s="84"/>
      <c r="AA8" s="84">
        <f t="shared" si="2"/>
        <v>0</v>
      </c>
    </row>
    <row r="9" spans="1:27" s="84" customFormat="1" ht="15">
      <c r="A9" s="86" t="s">
        <v>3</v>
      </c>
      <c r="B9" s="93">
        <v>46</v>
      </c>
      <c r="C9" s="93">
        <v>6</v>
      </c>
      <c r="D9" s="95"/>
      <c r="E9" s="96"/>
      <c r="F9" s="119"/>
      <c r="G9" s="97"/>
      <c r="H9" s="4"/>
      <c r="I9" s="2"/>
      <c r="J9" s="2"/>
      <c r="K9" s="2"/>
      <c r="L9" s="2"/>
      <c r="M9" s="2"/>
      <c r="N9" s="24"/>
      <c r="O9" s="5"/>
      <c r="P9" s="101"/>
      <c r="Q9" s="122"/>
      <c r="R9" s="102"/>
      <c r="S9" s="5"/>
      <c r="T9" s="128"/>
      <c r="U9" s="105">
        <f aca="true" t="shared" si="3" ref="U9:U18">SUM(D9:G9)</f>
        <v>0</v>
      </c>
      <c r="V9" s="85">
        <f aca="true" t="shared" si="4" ref="V9:V18">SUM(H9:O9)</f>
        <v>0</v>
      </c>
      <c r="W9" s="85">
        <f aca="true" t="shared" si="5" ref="W9:W18">SUM(P9:R9)</f>
        <v>0</v>
      </c>
      <c r="X9" s="133">
        <f t="shared" si="0"/>
        <v>6</v>
      </c>
      <c r="Y9" s="136">
        <f t="shared" si="1"/>
        <v>40</v>
      </c>
      <c r="AA9" s="84">
        <f t="shared" si="2"/>
        <v>0</v>
      </c>
    </row>
    <row r="10" spans="1:27" s="84" customFormat="1" ht="15">
      <c r="A10" s="86" t="s">
        <v>4</v>
      </c>
      <c r="B10" s="126">
        <v>85</v>
      </c>
      <c r="C10" s="94">
        <v>4</v>
      </c>
      <c r="D10" s="95"/>
      <c r="E10" s="96"/>
      <c r="F10" s="119"/>
      <c r="G10" s="97"/>
      <c r="H10" s="26"/>
      <c r="I10" s="2"/>
      <c r="J10" s="2"/>
      <c r="K10" s="2"/>
      <c r="L10" s="2"/>
      <c r="M10" s="2"/>
      <c r="N10" s="24"/>
      <c r="O10" s="5"/>
      <c r="P10" s="101"/>
      <c r="Q10" s="122"/>
      <c r="R10" s="102"/>
      <c r="S10" s="5"/>
      <c r="T10" s="128"/>
      <c r="U10" s="105">
        <f t="shared" si="3"/>
        <v>0</v>
      </c>
      <c r="V10" s="85">
        <f t="shared" si="4"/>
        <v>0</v>
      </c>
      <c r="W10" s="85">
        <f t="shared" si="5"/>
        <v>0</v>
      </c>
      <c r="X10" s="133">
        <f t="shared" si="0"/>
        <v>4</v>
      </c>
      <c r="Y10" s="136">
        <f t="shared" si="1"/>
        <v>81</v>
      </c>
      <c r="AA10" s="84">
        <f t="shared" si="2"/>
        <v>0</v>
      </c>
    </row>
    <row r="11" spans="1:27" s="118" customFormat="1" ht="15">
      <c r="A11" s="106" t="s">
        <v>5</v>
      </c>
      <c r="B11" s="93">
        <v>101</v>
      </c>
      <c r="C11" s="83">
        <v>5</v>
      </c>
      <c r="D11" s="107"/>
      <c r="E11" s="108"/>
      <c r="F11" s="120"/>
      <c r="G11" s="109"/>
      <c r="H11" s="110"/>
      <c r="I11" s="111"/>
      <c r="J11" s="111"/>
      <c r="K11" s="111"/>
      <c r="L11" s="111"/>
      <c r="M11" s="111"/>
      <c r="N11" s="112"/>
      <c r="O11" s="113"/>
      <c r="P11" s="114"/>
      <c r="Q11" s="123"/>
      <c r="R11" s="115"/>
      <c r="S11" s="113"/>
      <c r="T11" s="129"/>
      <c r="U11" s="116">
        <f t="shared" si="3"/>
        <v>0</v>
      </c>
      <c r="V11" s="117">
        <f t="shared" si="4"/>
        <v>0</v>
      </c>
      <c r="W11" s="117">
        <f t="shared" si="5"/>
        <v>0</v>
      </c>
      <c r="X11" s="133">
        <f t="shared" si="0"/>
        <v>5</v>
      </c>
      <c r="Y11" s="136">
        <f t="shared" si="1"/>
        <v>96</v>
      </c>
      <c r="AA11" s="84">
        <f t="shared" si="2"/>
        <v>0</v>
      </c>
    </row>
    <row r="12" spans="1:27" s="84" customFormat="1" ht="15">
      <c r="A12" s="86" t="s">
        <v>6</v>
      </c>
      <c r="B12" s="93">
        <v>98</v>
      </c>
      <c r="C12" s="94">
        <v>0</v>
      </c>
      <c r="D12" s="95">
        <v>37</v>
      </c>
      <c r="E12" s="96">
        <v>4</v>
      </c>
      <c r="F12" s="119">
        <v>0</v>
      </c>
      <c r="G12" s="97">
        <v>0</v>
      </c>
      <c r="H12" s="26">
        <v>3</v>
      </c>
      <c r="I12" s="2">
        <v>2</v>
      </c>
      <c r="J12" s="2">
        <v>14</v>
      </c>
      <c r="K12" s="2">
        <v>5</v>
      </c>
      <c r="L12" s="2">
        <v>0</v>
      </c>
      <c r="M12" s="2">
        <v>5</v>
      </c>
      <c r="N12" s="24">
        <v>1</v>
      </c>
      <c r="O12" s="5">
        <v>18</v>
      </c>
      <c r="P12" s="101">
        <v>3</v>
      </c>
      <c r="Q12" s="122">
        <v>4</v>
      </c>
      <c r="R12" s="102">
        <v>0</v>
      </c>
      <c r="S12" s="5">
        <v>2</v>
      </c>
      <c r="T12" s="128">
        <v>0</v>
      </c>
      <c r="U12" s="105">
        <f t="shared" si="3"/>
        <v>41</v>
      </c>
      <c r="V12" s="85">
        <f t="shared" si="4"/>
        <v>48</v>
      </c>
      <c r="W12" s="85">
        <f t="shared" si="5"/>
        <v>7</v>
      </c>
      <c r="X12" s="133">
        <f t="shared" si="0"/>
        <v>98</v>
      </c>
      <c r="Y12" s="136">
        <f t="shared" si="1"/>
        <v>0</v>
      </c>
      <c r="AA12" s="84">
        <f t="shared" si="2"/>
        <v>55</v>
      </c>
    </row>
    <row r="13" spans="1:27" s="84" customFormat="1" ht="15">
      <c r="A13" s="86" t="s">
        <v>7</v>
      </c>
      <c r="B13" s="93">
        <v>29</v>
      </c>
      <c r="C13" s="94">
        <v>4</v>
      </c>
      <c r="D13" s="95"/>
      <c r="E13" s="96"/>
      <c r="F13" s="119"/>
      <c r="G13" s="97"/>
      <c r="H13" s="26"/>
      <c r="I13" s="2"/>
      <c r="J13" s="2"/>
      <c r="K13" s="2"/>
      <c r="L13" s="2"/>
      <c r="M13" s="2"/>
      <c r="N13" s="24"/>
      <c r="O13" s="5"/>
      <c r="P13" s="101"/>
      <c r="Q13" s="122"/>
      <c r="R13" s="102"/>
      <c r="S13" s="5"/>
      <c r="T13" s="128"/>
      <c r="U13" s="105">
        <f t="shared" si="3"/>
        <v>0</v>
      </c>
      <c r="V13" s="85">
        <f t="shared" si="4"/>
        <v>0</v>
      </c>
      <c r="W13" s="85">
        <f t="shared" si="5"/>
        <v>0</v>
      </c>
      <c r="X13" s="133">
        <f t="shared" si="0"/>
        <v>4</v>
      </c>
      <c r="Y13" s="136">
        <f t="shared" si="1"/>
        <v>25</v>
      </c>
      <c r="AA13" s="84">
        <f t="shared" si="2"/>
        <v>0</v>
      </c>
    </row>
    <row r="14" spans="1:27" s="84" customFormat="1" ht="15">
      <c r="A14" s="86" t="s">
        <v>8</v>
      </c>
      <c r="B14" s="93">
        <v>57</v>
      </c>
      <c r="C14" s="94">
        <v>7</v>
      </c>
      <c r="D14" s="95"/>
      <c r="E14" s="96"/>
      <c r="F14" s="119"/>
      <c r="G14" s="97"/>
      <c r="H14" s="26"/>
      <c r="I14" s="2"/>
      <c r="J14" s="2"/>
      <c r="K14" s="2"/>
      <c r="L14" s="2"/>
      <c r="M14" s="2"/>
      <c r="N14" s="24"/>
      <c r="O14" s="5"/>
      <c r="P14" s="101"/>
      <c r="Q14" s="122"/>
      <c r="R14" s="102"/>
      <c r="S14" s="5"/>
      <c r="T14" s="128"/>
      <c r="U14" s="105">
        <f t="shared" si="3"/>
        <v>0</v>
      </c>
      <c r="V14" s="85">
        <f t="shared" si="4"/>
        <v>0</v>
      </c>
      <c r="W14" s="85">
        <f t="shared" si="5"/>
        <v>0</v>
      </c>
      <c r="X14" s="133">
        <f t="shared" si="0"/>
        <v>7</v>
      </c>
      <c r="Y14" s="136">
        <f t="shared" si="1"/>
        <v>50</v>
      </c>
      <c r="AA14" s="84">
        <f t="shared" si="2"/>
        <v>0</v>
      </c>
    </row>
    <row r="15" spans="1:27" s="87" customFormat="1" ht="15">
      <c r="A15" s="88" t="s">
        <v>9</v>
      </c>
      <c r="B15" s="93">
        <v>58</v>
      </c>
      <c r="C15" s="94">
        <v>6</v>
      </c>
      <c r="D15" s="98"/>
      <c r="E15" s="99"/>
      <c r="F15" s="121"/>
      <c r="G15" s="100"/>
      <c r="H15" s="91"/>
      <c r="I15" s="89"/>
      <c r="J15" s="89"/>
      <c r="K15" s="89"/>
      <c r="L15" s="89"/>
      <c r="M15" s="89"/>
      <c r="N15" s="92"/>
      <c r="O15" s="90"/>
      <c r="P15" s="103"/>
      <c r="Q15" s="124"/>
      <c r="R15" s="104"/>
      <c r="S15" s="90"/>
      <c r="T15" s="130"/>
      <c r="U15" s="105">
        <f t="shared" si="3"/>
        <v>0</v>
      </c>
      <c r="V15" s="85">
        <f t="shared" si="4"/>
        <v>0</v>
      </c>
      <c r="W15" s="85">
        <f t="shared" si="5"/>
        <v>0</v>
      </c>
      <c r="X15" s="133">
        <f t="shared" si="0"/>
        <v>6</v>
      </c>
      <c r="Y15" s="136">
        <f t="shared" si="1"/>
        <v>52</v>
      </c>
      <c r="AA15" s="84">
        <f t="shared" si="2"/>
        <v>0</v>
      </c>
    </row>
    <row r="16" spans="1:27" s="84" customFormat="1" ht="15">
      <c r="A16" s="86" t="s">
        <v>29</v>
      </c>
      <c r="B16" s="93">
        <v>53</v>
      </c>
      <c r="C16" s="94">
        <v>3</v>
      </c>
      <c r="D16" s="95"/>
      <c r="E16" s="96"/>
      <c r="F16" s="119"/>
      <c r="G16" s="97"/>
      <c r="H16" s="4"/>
      <c r="I16" s="2"/>
      <c r="J16" s="2"/>
      <c r="K16" s="2"/>
      <c r="L16" s="2"/>
      <c r="M16" s="2"/>
      <c r="N16" s="24"/>
      <c r="O16" s="5"/>
      <c r="P16" s="101"/>
      <c r="Q16" s="122"/>
      <c r="R16" s="102"/>
      <c r="S16" s="5"/>
      <c r="T16" s="128"/>
      <c r="U16" s="105">
        <f t="shared" si="3"/>
        <v>0</v>
      </c>
      <c r="V16" s="85">
        <f t="shared" si="4"/>
        <v>0</v>
      </c>
      <c r="W16" s="85">
        <f t="shared" si="5"/>
        <v>0</v>
      </c>
      <c r="X16" s="133">
        <f t="shared" si="0"/>
        <v>3</v>
      </c>
      <c r="Y16" s="136">
        <f t="shared" si="1"/>
        <v>50</v>
      </c>
      <c r="AA16" s="84">
        <f t="shared" si="2"/>
        <v>0</v>
      </c>
    </row>
    <row r="17" spans="1:27" s="84" customFormat="1" ht="15">
      <c r="A17" s="86" t="s">
        <v>10</v>
      </c>
      <c r="B17" s="93">
        <v>86</v>
      </c>
      <c r="C17" s="94">
        <v>3</v>
      </c>
      <c r="D17" s="95"/>
      <c r="E17" s="96"/>
      <c r="F17" s="119"/>
      <c r="G17" s="97"/>
      <c r="H17" s="4"/>
      <c r="I17" s="2"/>
      <c r="J17" s="2"/>
      <c r="K17" s="2"/>
      <c r="L17" s="2"/>
      <c r="M17" s="2"/>
      <c r="N17" s="24"/>
      <c r="O17" s="5"/>
      <c r="P17" s="101"/>
      <c r="Q17" s="122"/>
      <c r="R17" s="102"/>
      <c r="S17" s="5"/>
      <c r="T17" s="128"/>
      <c r="U17" s="105">
        <f t="shared" si="3"/>
        <v>0</v>
      </c>
      <c r="V17" s="85">
        <f t="shared" si="4"/>
        <v>0</v>
      </c>
      <c r="W17" s="85">
        <f t="shared" si="5"/>
        <v>0</v>
      </c>
      <c r="X17" s="133">
        <f t="shared" si="0"/>
        <v>3</v>
      </c>
      <c r="Y17" s="136">
        <f t="shared" si="1"/>
        <v>83</v>
      </c>
      <c r="AA17" s="84">
        <f t="shared" si="2"/>
        <v>0</v>
      </c>
    </row>
    <row r="18" spans="1:27" s="84" customFormat="1" ht="15">
      <c r="A18" s="86" t="s">
        <v>30</v>
      </c>
      <c r="B18" s="93">
        <v>145</v>
      </c>
      <c r="C18" s="94">
        <v>6</v>
      </c>
      <c r="D18" s="95"/>
      <c r="E18" s="96"/>
      <c r="F18" s="119"/>
      <c r="G18" s="97"/>
      <c r="H18" s="26"/>
      <c r="I18" s="2"/>
      <c r="J18" s="2"/>
      <c r="K18" s="2"/>
      <c r="L18" s="2"/>
      <c r="M18" s="2"/>
      <c r="N18" s="24"/>
      <c r="O18" s="5"/>
      <c r="P18" s="101"/>
      <c r="Q18" s="122"/>
      <c r="R18" s="102"/>
      <c r="S18" s="5"/>
      <c r="T18" s="128"/>
      <c r="U18" s="105">
        <f t="shared" si="3"/>
        <v>0</v>
      </c>
      <c r="V18" s="85">
        <f t="shared" si="4"/>
        <v>0</v>
      </c>
      <c r="W18" s="85">
        <f t="shared" si="5"/>
        <v>0</v>
      </c>
      <c r="X18" s="133">
        <f t="shared" si="0"/>
        <v>6</v>
      </c>
      <c r="Y18" s="136">
        <f t="shared" si="1"/>
        <v>139</v>
      </c>
      <c r="AA18" s="84">
        <f t="shared" si="2"/>
        <v>0</v>
      </c>
    </row>
    <row r="19" spans="1:27" s="84" customFormat="1" ht="15">
      <c r="A19" s="86" t="s">
        <v>11</v>
      </c>
      <c r="B19" s="93">
        <v>109</v>
      </c>
      <c r="C19" s="93">
        <v>12</v>
      </c>
      <c r="D19" s="95"/>
      <c r="E19" s="96"/>
      <c r="F19" s="119"/>
      <c r="G19" s="97"/>
      <c r="H19" s="4"/>
      <c r="I19" s="2"/>
      <c r="J19" s="2"/>
      <c r="K19" s="2"/>
      <c r="L19" s="2"/>
      <c r="M19" s="2"/>
      <c r="N19" s="24"/>
      <c r="O19" s="5"/>
      <c r="P19" s="101"/>
      <c r="Q19" s="122"/>
      <c r="R19" s="102"/>
      <c r="S19" s="5"/>
      <c r="T19" s="128"/>
      <c r="U19" s="105">
        <f aca="true" t="shared" si="6" ref="U19:U26">SUM(D19:G19)</f>
        <v>0</v>
      </c>
      <c r="V19" s="85">
        <f aca="true" t="shared" si="7" ref="V19:V25">SUM(H19:O19)</f>
        <v>0</v>
      </c>
      <c r="W19" s="85">
        <f aca="true" t="shared" si="8" ref="W19:W25">SUM(P19:R19)</f>
        <v>0</v>
      </c>
      <c r="X19" s="133">
        <f t="shared" si="0"/>
        <v>12</v>
      </c>
      <c r="Y19" s="136">
        <f t="shared" si="1"/>
        <v>97</v>
      </c>
      <c r="AA19" s="84">
        <f t="shared" si="2"/>
        <v>0</v>
      </c>
    </row>
    <row r="20" spans="1:27" s="84" customFormat="1" ht="15">
      <c r="A20" s="86" t="s">
        <v>12</v>
      </c>
      <c r="B20" s="93">
        <v>103</v>
      </c>
      <c r="C20" s="94">
        <v>1</v>
      </c>
      <c r="D20" s="95"/>
      <c r="E20" s="96"/>
      <c r="F20" s="119"/>
      <c r="G20" s="97"/>
      <c r="H20" s="26"/>
      <c r="I20" s="2"/>
      <c r="J20" s="2"/>
      <c r="K20" s="2"/>
      <c r="L20" s="2"/>
      <c r="M20" s="2"/>
      <c r="N20" s="24"/>
      <c r="O20" s="5"/>
      <c r="P20" s="101"/>
      <c r="Q20" s="122"/>
      <c r="R20" s="102"/>
      <c r="S20" s="5"/>
      <c r="T20" s="128"/>
      <c r="U20" s="105">
        <f t="shared" si="6"/>
        <v>0</v>
      </c>
      <c r="V20" s="85">
        <f t="shared" si="7"/>
        <v>0</v>
      </c>
      <c r="W20" s="85">
        <f t="shared" si="8"/>
        <v>0</v>
      </c>
      <c r="X20" s="133">
        <f t="shared" si="0"/>
        <v>1</v>
      </c>
      <c r="Y20" s="136">
        <f t="shared" si="1"/>
        <v>102</v>
      </c>
      <c r="AA20" s="84">
        <f t="shared" si="2"/>
        <v>0</v>
      </c>
    </row>
    <row r="21" spans="1:27" s="84" customFormat="1" ht="15">
      <c r="A21" s="86" t="s">
        <v>13</v>
      </c>
      <c r="B21" s="93">
        <v>29</v>
      </c>
      <c r="C21" s="94">
        <v>2</v>
      </c>
      <c r="D21" s="95"/>
      <c r="E21" s="96"/>
      <c r="F21" s="119"/>
      <c r="G21" s="97"/>
      <c r="H21" s="26"/>
      <c r="I21" s="2"/>
      <c r="J21" s="2"/>
      <c r="K21" s="2"/>
      <c r="L21" s="2"/>
      <c r="M21" s="2"/>
      <c r="N21" s="24"/>
      <c r="O21" s="5"/>
      <c r="P21" s="101"/>
      <c r="Q21" s="122"/>
      <c r="R21" s="102"/>
      <c r="S21" s="5"/>
      <c r="T21" s="128"/>
      <c r="U21" s="105">
        <f t="shared" si="6"/>
        <v>0</v>
      </c>
      <c r="V21" s="85">
        <f t="shared" si="7"/>
        <v>0</v>
      </c>
      <c r="W21" s="85">
        <f t="shared" si="8"/>
        <v>0</v>
      </c>
      <c r="X21" s="133">
        <f t="shared" si="0"/>
        <v>2</v>
      </c>
      <c r="Y21" s="136">
        <f t="shared" si="1"/>
        <v>27</v>
      </c>
      <c r="AA21" s="84">
        <f t="shared" si="2"/>
        <v>0</v>
      </c>
    </row>
    <row r="22" spans="1:27" s="84" customFormat="1" ht="15">
      <c r="A22" s="86" t="s">
        <v>31</v>
      </c>
      <c r="B22" s="93">
        <v>128</v>
      </c>
      <c r="C22" s="93">
        <v>4</v>
      </c>
      <c r="D22" s="43"/>
      <c r="E22" s="44"/>
      <c r="F22" s="70"/>
      <c r="G22" s="45"/>
      <c r="H22" s="15"/>
      <c r="I22" s="16"/>
      <c r="J22" s="16"/>
      <c r="K22" s="16"/>
      <c r="L22" s="16"/>
      <c r="M22" s="16"/>
      <c r="N22" s="24"/>
      <c r="O22" s="5"/>
      <c r="P22" s="101"/>
      <c r="Q22" s="122"/>
      <c r="R22" s="102"/>
      <c r="S22" s="5"/>
      <c r="T22" s="128"/>
      <c r="U22" s="105">
        <f t="shared" si="6"/>
        <v>0</v>
      </c>
      <c r="V22" s="85">
        <f t="shared" si="7"/>
        <v>0</v>
      </c>
      <c r="W22" s="85">
        <f t="shared" si="8"/>
        <v>0</v>
      </c>
      <c r="X22" s="133">
        <f t="shared" si="0"/>
        <v>4</v>
      </c>
      <c r="Y22" s="136">
        <f t="shared" si="1"/>
        <v>124</v>
      </c>
      <c r="AA22" s="84">
        <f t="shared" si="2"/>
        <v>0</v>
      </c>
    </row>
    <row r="23" spans="1:27" s="84" customFormat="1" ht="15">
      <c r="A23" s="86" t="s">
        <v>32</v>
      </c>
      <c r="B23" s="93">
        <v>42</v>
      </c>
      <c r="C23" s="94">
        <v>1</v>
      </c>
      <c r="D23" s="95"/>
      <c r="E23" s="96"/>
      <c r="F23" s="119"/>
      <c r="G23" s="97"/>
      <c r="H23" s="26"/>
      <c r="I23" s="2"/>
      <c r="J23" s="2"/>
      <c r="K23" s="2"/>
      <c r="L23" s="2"/>
      <c r="M23" s="2"/>
      <c r="N23" s="24"/>
      <c r="O23" s="5"/>
      <c r="P23" s="101"/>
      <c r="Q23" s="122"/>
      <c r="R23" s="102"/>
      <c r="S23" s="5"/>
      <c r="T23" s="128"/>
      <c r="U23" s="105">
        <f t="shared" si="6"/>
        <v>0</v>
      </c>
      <c r="V23" s="85">
        <f t="shared" si="7"/>
        <v>0</v>
      </c>
      <c r="W23" s="85">
        <f t="shared" si="8"/>
        <v>0</v>
      </c>
      <c r="X23" s="133">
        <f t="shared" si="0"/>
        <v>1</v>
      </c>
      <c r="Y23" s="136">
        <f t="shared" si="1"/>
        <v>41</v>
      </c>
      <c r="AA23" s="84">
        <f t="shared" si="2"/>
        <v>0</v>
      </c>
    </row>
    <row r="24" spans="1:27" s="84" customFormat="1" ht="15">
      <c r="A24" s="86" t="s">
        <v>33</v>
      </c>
      <c r="B24" s="93">
        <v>25</v>
      </c>
      <c r="C24" s="93"/>
      <c r="D24" s="95"/>
      <c r="E24" s="96"/>
      <c r="F24" s="119"/>
      <c r="G24" s="97"/>
      <c r="H24" s="4"/>
      <c r="I24" s="2"/>
      <c r="J24" s="2"/>
      <c r="K24" s="2"/>
      <c r="L24" s="2"/>
      <c r="M24" s="2"/>
      <c r="N24" s="24"/>
      <c r="O24" s="5"/>
      <c r="P24" s="101"/>
      <c r="Q24" s="122"/>
      <c r="R24" s="102"/>
      <c r="S24" s="5"/>
      <c r="T24" s="128"/>
      <c r="U24" s="105">
        <f t="shared" si="6"/>
        <v>0</v>
      </c>
      <c r="V24" s="85">
        <f t="shared" si="7"/>
        <v>0</v>
      </c>
      <c r="W24" s="85">
        <f t="shared" si="8"/>
        <v>0</v>
      </c>
      <c r="X24" s="133">
        <f t="shared" si="0"/>
        <v>0</v>
      </c>
      <c r="Y24" s="136">
        <f t="shared" si="1"/>
        <v>25</v>
      </c>
      <c r="AA24" s="84">
        <f t="shared" si="2"/>
        <v>0</v>
      </c>
    </row>
    <row r="25" spans="1:27" s="84" customFormat="1" ht="15.75" thickBot="1">
      <c r="A25" s="19" t="s">
        <v>34</v>
      </c>
      <c r="B25" s="93">
        <v>28</v>
      </c>
      <c r="C25" s="42"/>
      <c r="D25" s="49"/>
      <c r="E25" s="50"/>
      <c r="F25" s="72"/>
      <c r="G25" s="51"/>
      <c r="H25" s="27"/>
      <c r="I25" s="20"/>
      <c r="J25" s="20"/>
      <c r="K25" s="20"/>
      <c r="L25" s="20"/>
      <c r="M25" s="20"/>
      <c r="N25" s="32"/>
      <c r="O25" s="21"/>
      <c r="P25" s="57"/>
      <c r="Q25" s="80"/>
      <c r="R25" s="58"/>
      <c r="S25" s="21"/>
      <c r="T25" s="131"/>
      <c r="U25" s="62">
        <f t="shared" si="6"/>
        <v>0</v>
      </c>
      <c r="V25" s="22">
        <f t="shared" si="7"/>
        <v>0</v>
      </c>
      <c r="W25" s="22">
        <f t="shared" si="8"/>
        <v>0</v>
      </c>
      <c r="X25" s="137">
        <f t="shared" si="0"/>
        <v>0</v>
      </c>
      <c r="Y25" s="138">
        <f t="shared" si="1"/>
        <v>28</v>
      </c>
      <c r="AA25" s="84">
        <f t="shared" si="2"/>
        <v>0</v>
      </c>
    </row>
    <row r="26" spans="1:27" ht="23.25" customHeight="1" thickBot="1">
      <c r="A26" s="23" t="s">
        <v>14</v>
      </c>
      <c r="B26" s="63">
        <f>SUM(B6:B25)</f>
        <v>1418</v>
      </c>
      <c r="C26" s="63">
        <f>SUM(C6:C25)</f>
        <v>72</v>
      </c>
      <c r="D26" s="63">
        <f>SUM(D6:D25)</f>
        <v>37</v>
      </c>
      <c r="E26" s="63">
        <f>SUM(E6:E25)</f>
        <v>4</v>
      </c>
      <c r="F26" s="63">
        <f>SUM(F6:F25)</f>
        <v>0</v>
      </c>
      <c r="G26" s="64">
        <f aca="true" t="shared" si="9" ref="G26:R26">SUM(G6:G25)</f>
        <v>0</v>
      </c>
      <c r="H26" s="65">
        <f t="shared" si="9"/>
        <v>3</v>
      </c>
      <c r="I26" s="63">
        <f t="shared" si="9"/>
        <v>2</v>
      </c>
      <c r="J26" s="63">
        <f t="shared" si="9"/>
        <v>14</v>
      </c>
      <c r="K26" s="63">
        <f t="shared" si="9"/>
        <v>5</v>
      </c>
      <c r="L26" s="63">
        <f t="shared" si="9"/>
        <v>0</v>
      </c>
      <c r="M26" s="63">
        <f t="shared" si="9"/>
        <v>5</v>
      </c>
      <c r="N26" s="66">
        <f t="shared" si="9"/>
        <v>1</v>
      </c>
      <c r="O26" s="67">
        <f t="shared" si="9"/>
        <v>18</v>
      </c>
      <c r="P26" s="65">
        <f>SUM(P6:P25)</f>
        <v>3</v>
      </c>
      <c r="Q26" s="65">
        <f>SUM(Q6:Q25)</f>
        <v>4</v>
      </c>
      <c r="R26" s="64">
        <f t="shared" si="9"/>
        <v>0</v>
      </c>
      <c r="S26" s="67">
        <f>SUM(S6:S25)</f>
        <v>2</v>
      </c>
      <c r="T26" s="132">
        <f>SUM(T6:T25)</f>
        <v>0</v>
      </c>
      <c r="U26" s="68">
        <f t="shared" si="6"/>
        <v>41</v>
      </c>
      <c r="V26" s="69">
        <f>SUM(H26:O26)</f>
        <v>48</v>
      </c>
      <c r="W26" s="69">
        <f>SUM(P26:R26)</f>
        <v>7</v>
      </c>
      <c r="X26" s="139">
        <f t="shared" si="0"/>
        <v>170</v>
      </c>
      <c r="Y26" s="140">
        <f>B26-X26</f>
        <v>1248</v>
      </c>
      <c r="AA26" s="1">
        <f>SUM(AA6:AA25)</f>
        <v>55</v>
      </c>
    </row>
    <row r="27" spans="1:25" ht="23.25" customHeight="1">
      <c r="A27" s="28"/>
      <c r="B27" s="28"/>
      <c r="C27" s="34"/>
      <c r="D27" s="34"/>
      <c r="E27" s="34">
        <f>SUM(D26:E26)</f>
        <v>41</v>
      </c>
      <c r="F27" s="34"/>
      <c r="G27" s="34">
        <f>SUM(D26:G26)</f>
        <v>41</v>
      </c>
      <c r="H27" s="35"/>
      <c r="I27" s="34"/>
      <c r="J27" s="34"/>
      <c r="K27" s="34"/>
      <c r="L27" s="34"/>
      <c r="M27" s="34"/>
      <c r="N27" s="34"/>
      <c r="O27" s="34">
        <f>SUM(H26:O26)</f>
        <v>48</v>
      </c>
      <c r="P27" s="34"/>
      <c r="Q27" s="34"/>
      <c r="R27" s="34">
        <f>SUM(P26:R26)</f>
        <v>7</v>
      </c>
      <c r="S27" s="34"/>
      <c r="T27" s="34"/>
      <c r="U27" s="29"/>
      <c r="V27" s="29"/>
      <c r="W27" s="29"/>
      <c r="X27" s="30"/>
      <c r="Y27" s="30"/>
    </row>
    <row r="28" spans="1:25" ht="23.25" customHeight="1">
      <c r="A28" s="28"/>
      <c r="B28" s="28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>
        <f>O27+P26</f>
        <v>51</v>
      </c>
      <c r="P28" s="34">
        <f>SUM(O27:R27)</f>
        <v>55</v>
      </c>
      <c r="Q28" s="34"/>
      <c r="R28" s="34"/>
      <c r="S28" s="34"/>
      <c r="T28" s="34"/>
      <c r="U28" s="29"/>
      <c r="V28" s="29"/>
      <c r="W28" s="29"/>
      <c r="X28" s="30"/>
      <c r="Y28" s="30"/>
    </row>
    <row r="29" spans="3:20" ht="15">
      <c r="C29" s="35"/>
      <c r="D29" s="35"/>
      <c r="E29" s="35"/>
      <c r="F29" s="35"/>
      <c r="G29" s="36">
        <f>G27*100/C26</f>
        <v>56.94444444444444</v>
      </c>
      <c r="H29" s="37"/>
      <c r="I29" s="37"/>
      <c r="J29" s="37"/>
      <c r="K29" s="37"/>
      <c r="L29" s="37"/>
      <c r="M29" s="37"/>
      <c r="N29" s="37"/>
      <c r="O29" s="37">
        <f>O27*100/C26</f>
        <v>66.66666666666667</v>
      </c>
      <c r="P29" s="37">
        <f>P28*100/C26</f>
        <v>76.38888888888889</v>
      </c>
      <c r="Q29" s="37"/>
      <c r="R29" s="37">
        <f>R27*100/C26</f>
        <v>9.722222222222221</v>
      </c>
      <c r="S29" s="37"/>
      <c r="T29" s="37">
        <f>T26*100/C26</f>
        <v>0</v>
      </c>
    </row>
    <row r="30" ht="15">
      <c r="O30" s="37">
        <f>O28*100/C26</f>
        <v>70.83333333333333</v>
      </c>
    </row>
    <row r="31" spans="1:2" ht="21">
      <c r="A31" s="39" t="s">
        <v>42</v>
      </c>
      <c r="B31" s="39"/>
    </row>
    <row r="35" ht="15">
      <c r="B35" s="1"/>
    </row>
    <row r="36" ht="15">
      <c r="B36" s="1"/>
    </row>
    <row r="37" ht="15">
      <c r="B37" s="1"/>
    </row>
    <row r="38" ht="15">
      <c r="B38" s="1"/>
    </row>
    <row r="39" ht="15">
      <c r="B39" s="1"/>
    </row>
    <row r="40" ht="15">
      <c r="B40" s="1"/>
    </row>
    <row r="41" ht="15">
      <c r="B41" s="1"/>
    </row>
    <row r="42" ht="15">
      <c r="B42" s="1"/>
    </row>
    <row r="43" ht="15">
      <c r="B43" s="1"/>
    </row>
    <row r="44" ht="15">
      <c r="B44" s="1"/>
    </row>
    <row r="45" ht="15">
      <c r="B45" s="1"/>
    </row>
    <row r="46" ht="15">
      <c r="B46" s="1"/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</sheetData>
  <sheetProtection/>
  <mergeCells count="16">
    <mergeCell ref="U2:Y2"/>
    <mergeCell ref="D5:G5"/>
    <mergeCell ref="U3:Y3"/>
    <mergeCell ref="U5:Y5"/>
    <mergeCell ref="H5:O5"/>
    <mergeCell ref="H3:O3"/>
    <mergeCell ref="Q3:Q4"/>
    <mergeCell ref="A1:T1"/>
    <mergeCell ref="A3:A4"/>
    <mergeCell ref="C3:C4"/>
    <mergeCell ref="D3:G3"/>
    <mergeCell ref="P3:P4"/>
    <mergeCell ref="R3:R4"/>
    <mergeCell ref="S3:S4"/>
    <mergeCell ref="T3:T4"/>
    <mergeCell ref="B3:B4"/>
  </mergeCells>
  <printOptions/>
  <pageMargins left="0" right="0" top="0.1968503937007874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Винник Е.И.</dc:creator>
  <cp:keywords/>
  <dc:description/>
  <cp:lastModifiedBy>Администратор</cp:lastModifiedBy>
  <cp:lastPrinted>2021-07-23T08:25:58Z</cp:lastPrinted>
  <dcterms:created xsi:type="dcterms:W3CDTF">2017-08-21T14:30:59Z</dcterms:created>
  <dcterms:modified xsi:type="dcterms:W3CDTF">2021-09-28T12:30:16Z</dcterms:modified>
  <cp:category/>
  <cp:version/>
  <cp:contentType/>
  <cp:contentStatus/>
</cp:coreProperties>
</file>